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80" windowWidth="10515" windowHeight="4620"/>
  </bookViews>
  <sheets>
    <sheet name="TONG HOP" sheetId="4" r:id="rId1"/>
  </sheets>
  <calcPr calcId="144525"/>
  <fileRecoveryPr autoRecover="0"/>
</workbook>
</file>

<file path=xl/calcChain.xml><?xml version="1.0" encoding="utf-8"?>
<calcChain xmlns="http://schemas.openxmlformats.org/spreadsheetml/2006/main">
  <c r="F64" i="4" l="1"/>
  <c r="D63" i="4" l="1"/>
  <c r="F62" i="4"/>
  <c r="E63" i="4"/>
  <c r="F13" i="4" l="1"/>
  <c r="F22" i="4"/>
  <c r="F58" i="4"/>
  <c r="F61" i="4"/>
  <c r="F55" i="4"/>
  <c r="E26" i="4"/>
  <c r="E64" i="4" s="1"/>
  <c r="D26" i="4"/>
  <c r="D64" i="4" s="1"/>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24" i="4"/>
  <c r="F15" i="4"/>
  <c r="F4" i="4"/>
  <c r="F5" i="4"/>
  <c r="F9" i="4"/>
  <c r="F21" i="4"/>
  <c r="F18" i="4"/>
  <c r="F20" i="4"/>
  <c r="F16" i="4"/>
  <c r="F17" i="4"/>
  <c r="F7" i="4"/>
  <c r="F6" i="4"/>
  <c r="F19" i="4"/>
  <c r="F12" i="4"/>
  <c r="F14" i="4"/>
  <c r="F25" i="4"/>
  <c r="F8" i="4"/>
  <c r="F23" i="4"/>
  <c r="F11" i="4"/>
  <c r="F10" i="4"/>
  <c r="F63" i="4" l="1"/>
  <c r="F26" i="4"/>
</calcChain>
</file>

<file path=xl/sharedStrings.xml><?xml version="1.0" encoding="utf-8"?>
<sst xmlns="http://schemas.openxmlformats.org/spreadsheetml/2006/main" count="191" uniqueCount="157">
  <si>
    <t xml:space="preserve">STT </t>
  </si>
  <si>
    <t>LỚP</t>
  </si>
  <si>
    <t>GVCN</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</si>
  <si>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</si>
  <si>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</si>
  <si>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</si>
  <si>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</si>
  <si>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</si>
  <si>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</si>
  <si>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</si>
  <si>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</si>
  <si>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</si>
  <si>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</si>
  <si>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</si>
  <si>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</si>
  <si>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</si>
  <si>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</si>
  <si>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</si>
  <si>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</si>
  <si>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</si>
  <si>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</si>
  <si>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</si>
  <si>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</si>
  <si>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</si>
  <si>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</si>
  <si>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</si>
  <si>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</si>
  <si>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</si>
  <si>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</si>
  <si>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</si>
  <si>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</si>
  <si>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</si>
  <si>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</si>
  <si>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</si>
  <si>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</si>
  <si>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</si>
  <si>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</si>
  <si>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</si>
  <si>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</si>
  <si>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</si>
  <si>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</si>
  <si>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</si>
  <si>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</si>
  <si>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</si>
  <si>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</si>
  <si>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</si>
  <si>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</si>
  <si>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</si>
  <si>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</si>
  <si>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</si>
  <si>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</si>
  <si>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</si>
  <si>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</si>
  <si>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</si>
  <si>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</si>
  <si>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</si>
  <si>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</si>
  <si>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</si>
  <si>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</si>
  <si>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</si>
  <si>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</si>
  <si>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</si>
  <si>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</si>
  <si>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</si>
  <si>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</si>
  <si>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</si>
  <si>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</si>
  <si>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</si>
  <si>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</si>
  <si>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</si>
  <si>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</si>
  <si>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</si>
  <si>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</si>
  <si>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</si>
  <si>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</si>
  <si>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</si>
  <si>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</si>
  <si>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</si>
  <si>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</si>
  <si>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</si>
  <si>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</si>
  <si>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</si>
  <si>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</si>
  <si>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</si>
  <si>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</si>
  <si>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</si>
  <si>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</si>
  <si>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</si>
  <si>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</si>
  <si>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</si>
  <si>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</si>
  <si>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</si>
  <si>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</si>
  <si>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</si>
  <si>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</si>
  <si>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</si>
  <si>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</si>
  <si>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</si>
  <si>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</si>
  <si>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</si>
  <si>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</si>
  <si>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</si>
  <si>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</si>
  <si>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</si>
  <si>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</si>
  <si>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</si>
  <si>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</si>
  <si>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</si>
  <si>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</si>
  <si>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</si>
  <si>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</si>
  <si>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</si>
  <si>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</si>
  <si>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</si>
  <si>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</si>
  <si>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Ý kiến PHHS</t>
  </si>
  <si>
    <t>Số PH dự họp</t>
  </si>
  <si>
    <t>Đạt tỉ lệ %</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</si>
  <si>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</si>
  <si>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</si>
  <si>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</si>
  <si>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</si>
  <si>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</si>
  <si>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</si>
  <si>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</si>
  <si>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</si>
  <si>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</si>
  <si>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</si>
  <si>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</si>
  <si>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</si>
  <si>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</si>
  <si>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</si>
  <si>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</si>
  <si>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</si>
  <si>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51</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</si>
  <si>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</si>
  <si>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</si>
  <si>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</si>
  <si>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</si>
  <si>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</si>
  <si>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</si>
  <si>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</si>
  <si>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CỘNG KHỐI 18</t>
  </si>
  <si>
    <t>18T4-TKW1</t>
  </si>
  <si>
    <t>Nguyễn Thị Thu Hồng</t>
  </si>
  <si>
    <t>Đề nghị có hình thức xử lý đối với học sinh  mang điện thoại vào lớp học sử dụng.</t>
  </si>
  <si>
    <t xml:space="preserve"> - Các giáo viên dạy bù cho những ngày nghỉ dạy theo thời khóa biểu , sự sắp xếp chưa hợp lý làm xáo trộn giờ đưa đón của phụ huynh;
- Môn động cơ đốt trong trong học kỳ 1 là không đạt, điểm số rất thấp, yêu cầu nhà trường xem xét lại môn học này, hoặc có phương pháp giảng dạy nào khác nào khác phù hợp;
- Một số phụ huynh cùng hiểu và nêu vấn đề đa số học sinh nghiện chơi điện tử, đề nghị nhà trường có biện pháp mạnh tay hơn.</t>
  </si>
  <si>
    <t>Tổng số HS</t>
  </si>
  <si>
    <t xml:space="preserve"> Ý kiến về ngôn ngữ thứ 3 (tiếng Đức): Không đồng tình
 Đề nghị học xong ngôn ngữ thứ 2 mới học ngôn ngữ 3;
 Bằng tốt nghiệp cấp gọi bằng tên gì?
 Vì sao các lớp học tiếng Anh, Hàn, Trung, Đức cùng học 1 lúc.
 Thắc mắc tiếng Hàn không cho thi?
 Mong muốn lớp tiếng Hàn học tiếp.
</t>
  </si>
  <si>
    <t xml:space="preserve"> Môn chuyên ngành khó tiếp thu đề nghị giáo viên bộ môn dạy kỹ hơn.</t>
  </si>
  <si>
    <t>CỘNG KHỐI 17 T4</t>
  </si>
  <si>
    <t xml:space="preserve"> GV cho bài tập về nhà ít;
 Phối hợp quá nhiều môn liên quan đến văn hóa, muốn học nghề không học văn hóa?</t>
  </si>
  <si>
    <t>TỔNG CỘNG KHỐI 17 VÀ 18</t>
  </si>
  <si>
    <t>KHÓA 17-T4 và 18-T4</t>
  </si>
  <si>
    <t>Ghi chú</t>
  </si>
  <si>
    <t>02 lớp</t>
  </si>
  <si>
    <t>TỔNG HỢP NỘI DUNG HỌP PHỤ HUYNH KHỐI TRUNG CẤP NGÀY 21-4-2019</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</si>
</sst>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b/>
      <sz val="12"/>
      <color rgb="FF0070C0"/>
      <name val="Times New Roman"/>
      <family val="1"/>
    </font>
    <font>
      <sz val="12"/>
      <color rgb="FFFF0000"/>
      <name val="Times New Roman"/>
      <family val="1"/>
    </font>
    <font>
      <b/>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1">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vertical="center"/>
    </xf>
    <xf numFmtId="0" fontId="1" fillId="0" borderId="0" xfId="0" applyFont="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4" fillId="3" borderId="1" xfId="0"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0" fontId="3" fillId="2" borderId="0" xfId="0" applyFont="1" applyFill="1" applyAlignment="1">
      <alignment horizontal="center"/>
    </xf>
    <xf numFmtId="0" fontId="1"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4" fontId="4" fillId="3" borderId="2" xfId="0" applyNumberFormat="1" applyFont="1" applyFill="1" applyBorder="1" applyAlignment="1">
      <alignment horizontal="center" vertical="center" wrapText="1"/>
    </xf>
    <xf numFmtId="0" fontId="1" fillId="3" borderId="2" xfId="0" applyFont="1" applyFill="1" applyBorder="1" applyAlignment="1">
      <alignment horizontal="justify" vertical="top" wrapText="1"/>
    </xf>
    <xf numFmtId="0" fontId="3" fillId="2" borderId="0" xfId="0" applyFont="1" applyFill="1" applyBorder="1" applyAlignment="1">
      <alignment horizontal="center"/>
    </xf>
    <xf numFmtId="0" fontId="1" fillId="0" borderId="2" xfId="0" applyFont="1" applyBorder="1" applyAlignment="1">
      <alignment horizontal="center" vertical="center"/>
    </xf>
    <xf numFmtId="0" fontId="1" fillId="2" borderId="6" xfId="0" applyFont="1" applyFill="1" applyBorder="1" applyAlignment="1">
      <alignment vertical="center"/>
    </xf>
    <xf numFmtId="0" fontId="1" fillId="2" borderId="2" xfId="0" applyFont="1" applyFill="1" applyBorder="1" applyAlignment="1">
      <alignment horizontal="center" vertical="center"/>
    </xf>
    <xf numFmtId="4" fontId="1" fillId="2" borderId="2" xfId="0" applyNumberFormat="1" applyFont="1" applyFill="1" applyBorder="1" applyAlignment="1">
      <alignment horizontal="center" vertical="center" wrapText="1"/>
    </xf>
    <xf numFmtId="0" fontId="1" fillId="0" borderId="2" xfId="0" applyFont="1" applyBorder="1" applyAlignment="1">
      <alignment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6" fillId="3" borderId="1" xfId="0" applyNumberFormat="1" applyFont="1" applyFill="1" applyBorder="1" applyAlignment="1">
      <alignment horizontal="center" vertical="center" wrapText="1"/>
    </xf>
    <xf numFmtId="0" fontId="5" fillId="3" borderId="1" xfId="0" applyFont="1" applyFill="1" applyBorder="1" applyAlignment="1">
      <alignment horizontal="justify" vertical="top" wrapText="1"/>
    </xf>
    <xf numFmtId="0" fontId="3" fillId="0" borderId="1" xfId="0" applyFont="1" applyBorder="1" applyAlignment="1">
      <alignment horizontal="center"/>
    </xf>
    <xf numFmtId="0" fontId="3" fillId="2" borderId="1" xfId="0" applyFont="1" applyFill="1" applyBorder="1" applyAlignment="1">
      <alignment horizont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0" borderId="0" xfId="0" applyFont="1" applyBorder="1" applyAlignment="1">
      <alignment horizont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abSelected="1" workbookViewId="0">
      <selection activeCell="G8" sqref="G8"/>
    </sheetView>
  </sheetViews>
  <sheetFormatPr defaultRowHeight="15.75" x14ac:dyDescent="0.25"/>
  <cols>
    <col min="1" max="1" width="5.85546875" style="9" customWidth="1"/>
    <col min="2" max="2" width="14" style="1" customWidth="1"/>
    <col min="3" max="3" width="20.85546875" style="1" customWidth="1"/>
    <col min="4" max="4" width="7.28515625" style="7" customWidth="1"/>
    <col min="5" max="5" width="8.28515625" style="7" customWidth="1"/>
    <col min="6" max="6" width="9.42578125" style="7" customWidth="1"/>
    <col min="7" max="7" width="66.85546875" style="7" customWidth="1"/>
    <col min="8" max="8" width="7.42578125" style="1" customWidth="1"/>
    <col min="9" max="16384" width="9.140625" style="1"/>
  </cols>
  <sheetData>
    <row r="1" spans="1:8" ht="24.75" customHeight="1" x14ac:dyDescent="0.3">
      <c r="A1" s="48" t="s">
        <v>156</v>
      </c>
      <c r="B1" s="48"/>
      <c r="C1" s="48"/>
      <c r="D1" s="48"/>
      <c r="E1" s="48"/>
      <c r="F1" s="48"/>
      <c r="G1" s="48"/>
    </row>
    <row r="2" spans="1:8" ht="19.5" customHeight="1" x14ac:dyDescent="0.3">
      <c r="A2" s="48" t="s">
        <v>153</v>
      </c>
      <c r="B2" s="48"/>
      <c r="C2" s="48"/>
      <c r="D2" s="48"/>
      <c r="E2" s="48"/>
      <c r="F2" s="48"/>
      <c r="G2" s="48"/>
    </row>
    <row r="3" spans="1:8" s="3" customFormat="1" ht="31.5" x14ac:dyDescent="0.25">
      <c r="A3" s="4" t="s">
        <v>0</v>
      </c>
      <c r="B3" s="4" t="s">
        <v>1</v>
      </c>
      <c r="C3" s="4" t="s">
        <v>2</v>
      </c>
      <c r="D3" s="5" t="s">
        <v>147</v>
      </c>
      <c r="E3" s="5" t="s">
        <v>116</v>
      </c>
      <c r="F3" s="5" t="s">
        <v>117</v>
      </c>
      <c r="G3" s="5" t="s">
        <v>115</v>
      </c>
      <c r="H3" s="5" t="s">
        <v>154</v>
      </c>
    </row>
    <row r="4" spans="1:8" s="3" customFormat="1" ht="56.25" customHeight="1" x14ac:dyDescent="0.25">
      <c r="A4" s="6">
        <v>1</v>
      </c>
      <c r="B4" s="19" t="s">
        <v>139</v>
      </c>
      <c r="C4" s="17" t="s">
        <v>24</v>
      </c>
      <c r="D4" s="13" t="s">
        <v>134</v>
      </c>
      <c r="E4" s="13">
        <v>31</v>
      </c>
      <c r="F4" s="16">
        <f>E4/D4*100</f>
        <v>60.784313725490193</v>
      </c>
      <c r="G4" s="14" t="s">
        <v>138</v>
      </c>
      <c r="H4" s="6" t="s">
        <v>155</v>
      </c>
    </row>
    <row r="5" spans="1:8" s="3" customFormat="1" ht="22.5" customHeight="1" x14ac:dyDescent="0.25">
      <c r="A5" s="6">
        <v>2</v>
      </c>
      <c r="B5" s="17" t="s">
        <v>3</v>
      </c>
      <c r="C5" s="17" t="s">
        <v>25</v>
      </c>
      <c r="D5" s="13">
        <v>34</v>
      </c>
      <c r="E5" s="13">
        <v>21</v>
      </c>
      <c r="F5" s="16">
        <f>E5/D5*100</f>
        <v>61.764705882352942</v>
      </c>
      <c r="G5" s="19" t="s">
        <v>132</v>
      </c>
      <c r="H5" s="42"/>
    </row>
    <row r="6" spans="1:8" s="3" customFormat="1" ht="23.25" customHeight="1" x14ac:dyDescent="0.25">
      <c r="A6" s="6">
        <v>3</v>
      </c>
      <c r="B6" s="17" t="s">
        <v>4</v>
      </c>
      <c r="C6" s="17" t="s">
        <v>26</v>
      </c>
      <c r="D6" s="13">
        <v>25</v>
      </c>
      <c r="E6" s="13">
        <v>16</v>
      </c>
      <c r="F6" s="16">
        <f t="shared" ref="F6:F7" si="0">E6/D6*100</f>
        <v>64</v>
      </c>
      <c r="G6" s="19" t="s">
        <v>132</v>
      </c>
      <c r="H6" s="42"/>
    </row>
    <row r="7" spans="1:8" s="3" customFormat="1" ht="36" customHeight="1" x14ac:dyDescent="0.25">
      <c r="A7" s="6">
        <v>4</v>
      </c>
      <c r="B7" s="17" t="s">
        <v>5</v>
      </c>
      <c r="C7" s="17" t="s">
        <v>27</v>
      </c>
      <c r="D7" s="13">
        <v>31</v>
      </c>
      <c r="E7" s="13">
        <v>15</v>
      </c>
      <c r="F7" s="16">
        <f t="shared" si="0"/>
        <v>48.387096774193552</v>
      </c>
      <c r="G7" s="14" t="s">
        <v>133</v>
      </c>
      <c r="H7" s="42"/>
    </row>
    <row r="8" spans="1:8" s="3" customFormat="1" ht="18" customHeight="1" x14ac:dyDescent="0.25">
      <c r="A8" s="6">
        <v>5</v>
      </c>
      <c r="B8" s="17" t="s">
        <v>6</v>
      </c>
      <c r="C8" s="17" t="s">
        <v>28</v>
      </c>
      <c r="D8" s="13">
        <v>39</v>
      </c>
      <c r="E8" s="13">
        <v>27</v>
      </c>
      <c r="F8" s="16">
        <f t="shared" ref="F8:F13" si="1">E8/D8*100</f>
        <v>69.230769230769226</v>
      </c>
      <c r="G8" s="19" t="s">
        <v>132</v>
      </c>
      <c r="H8" s="42"/>
    </row>
    <row r="9" spans="1:8" s="3" customFormat="1" ht="18" customHeight="1" x14ac:dyDescent="0.25">
      <c r="A9" s="6">
        <v>6</v>
      </c>
      <c r="B9" s="17" t="s">
        <v>7</v>
      </c>
      <c r="C9" s="17" t="s">
        <v>29</v>
      </c>
      <c r="D9" s="13">
        <v>11</v>
      </c>
      <c r="E9" s="13">
        <v>7</v>
      </c>
      <c r="F9" s="16">
        <f t="shared" si="1"/>
        <v>63.636363636363633</v>
      </c>
      <c r="G9" s="19" t="s">
        <v>132</v>
      </c>
      <c r="H9" s="42"/>
    </row>
    <row r="10" spans="1:8" s="3" customFormat="1" ht="18" customHeight="1" x14ac:dyDescent="0.25">
      <c r="A10" s="6">
        <v>7</v>
      </c>
      <c r="B10" s="15" t="s">
        <v>8</v>
      </c>
      <c r="C10" s="15" t="s">
        <v>30</v>
      </c>
      <c r="D10" s="13">
        <v>40</v>
      </c>
      <c r="E10" s="13">
        <v>11</v>
      </c>
      <c r="F10" s="16">
        <f t="shared" si="1"/>
        <v>27.500000000000004</v>
      </c>
      <c r="G10" s="14" t="s">
        <v>128</v>
      </c>
      <c r="H10" s="42"/>
    </row>
    <row r="11" spans="1:8" s="3" customFormat="1" ht="18" customHeight="1" x14ac:dyDescent="0.25">
      <c r="A11" s="6">
        <v>8</v>
      </c>
      <c r="B11" s="17" t="s">
        <v>9</v>
      </c>
      <c r="C11" s="17" t="s">
        <v>31</v>
      </c>
      <c r="D11" s="13">
        <v>40</v>
      </c>
      <c r="E11" s="13">
        <v>19</v>
      </c>
      <c r="F11" s="16">
        <f t="shared" si="1"/>
        <v>47.5</v>
      </c>
      <c r="G11" s="19" t="s">
        <v>132</v>
      </c>
      <c r="H11" s="42"/>
    </row>
    <row r="12" spans="1:8" s="3" customFormat="1" ht="32.25" customHeight="1" x14ac:dyDescent="0.25">
      <c r="A12" s="6">
        <v>9</v>
      </c>
      <c r="B12" s="17" t="s">
        <v>10</v>
      </c>
      <c r="C12" s="17" t="s">
        <v>32</v>
      </c>
      <c r="D12" s="13">
        <v>25</v>
      </c>
      <c r="E12" s="13">
        <v>15</v>
      </c>
      <c r="F12" s="16">
        <f t="shared" si="1"/>
        <v>60</v>
      </c>
      <c r="G12" s="14" t="s">
        <v>130</v>
      </c>
      <c r="H12" s="42"/>
    </row>
    <row r="13" spans="1:8" s="27" customFormat="1" ht="21.75" customHeight="1" x14ac:dyDescent="0.25">
      <c r="A13" s="11">
        <v>10</v>
      </c>
      <c r="B13" s="18" t="s">
        <v>11</v>
      </c>
      <c r="C13" s="18" t="s">
        <v>33</v>
      </c>
      <c r="D13" s="11">
        <v>31</v>
      </c>
      <c r="E13" s="11">
        <v>12</v>
      </c>
      <c r="F13" s="22">
        <f t="shared" si="1"/>
        <v>38.70967741935484</v>
      </c>
      <c r="G13" s="19" t="s">
        <v>132</v>
      </c>
      <c r="H13" s="43"/>
    </row>
    <row r="14" spans="1:8" s="3" customFormat="1" ht="21.75" customHeight="1" x14ac:dyDescent="0.25">
      <c r="A14" s="6">
        <v>11</v>
      </c>
      <c r="B14" s="17" t="s">
        <v>12</v>
      </c>
      <c r="C14" s="17" t="s">
        <v>34</v>
      </c>
      <c r="D14" s="13">
        <v>37</v>
      </c>
      <c r="E14" s="13">
        <v>18</v>
      </c>
      <c r="F14" s="16">
        <f t="shared" ref="F14:F62" si="2">E14/D14*100</f>
        <v>48.648648648648653</v>
      </c>
      <c r="G14" s="19" t="s">
        <v>129</v>
      </c>
      <c r="H14" s="42"/>
    </row>
    <row r="15" spans="1:8" s="3" customFormat="1" ht="21.75" customHeight="1" x14ac:dyDescent="0.25">
      <c r="A15" s="6">
        <v>12</v>
      </c>
      <c r="B15" s="17" t="s">
        <v>13</v>
      </c>
      <c r="C15" s="17" t="s">
        <v>35</v>
      </c>
      <c r="D15" s="13">
        <v>37</v>
      </c>
      <c r="E15" s="13">
        <v>15</v>
      </c>
      <c r="F15" s="16">
        <f t="shared" si="2"/>
        <v>40.54054054054054</v>
      </c>
      <c r="G15" s="19" t="s">
        <v>132</v>
      </c>
      <c r="H15" s="42"/>
    </row>
    <row r="16" spans="1:8" s="3" customFormat="1" ht="21.75" customHeight="1" x14ac:dyDescent="0.25">
      <c r="A16" s="6">
        <v>13</v>
      </c>
      <c r="B16" s="17" t="s">
        <v>14</v>
      </c>
      <c r="C16" s="17" t="s">
        <v>36</v>
      </c>
      <c r="D16" s="13">
        <v>33</v>
      </c>
      <c r="E16" s="13">
        <v>17</v>
      </c>
      <c r="F16" s="16">
        <f t="shared" si="2"/>
        <v>51.515151515151516</v>
      </c>
      <c r="G16" s="19" t="s">
        <v>132</v>
      </c>
      <c r="H16" s="42"/>
    </row>
    <row r="17" spans="1:8" s="3" customFormat="1" ht="66.75" customHeight="1" x14ac:dyDescent="0.25">
      <c r="A17" s="6">
        <v>14</v>
      </c>
      <c r="B17" s="17" t="s">
        <v>15</v>
      </c>
      <c r="C17" s="17" t="s">
        <v>37</v>
      </c>
      <c r="D17" s="13">
        <v>26</v>
      </c>
      <c r="E17" s="13">
        <v>20</v>
      </c>
      <c r="F17" s="16">
        <f t="shared" si="2"/>
        <v>76.923076923076934</v>
      </c>
      <c r="G17" s="20" t="s">
        <v>137</v>
      </c>
      <c r="H17" s="42"/>
    </row>
    <row r="18" spans="1:8" s="3" customFormat="1" x14ac:dyDescent="0.25">
      <c r="A18" s="6">
        <v>15</v>
      </c>
      <c r="B18" s="17" t="s">
        <v>16</v>
      </c>
      <c r="C18" s="17" t="s">
        <v>38</v>
      </c>
      <c r="D18" s="13">
        <v>22</v>
      </c>
      <c r="E18" s="13">
        <v>11</v>
      </c>
      <c r="F18" s="16">
        <f t="shared" si="2"/>
        <v>50</v>
      </c>
      <c r="G18" s="19" t="s">
        <v>132</v>
      </c>
      <c r="H18" s="42"/>
    </row>
    <row r="19" spans="1:8" s="3" customFormat="1" ht="88.5" customHeight="1" x14ac:dyDescent="0.25">
      <c r="A19" s="6">
        <v>16</v>
      </c>
      <c r="B19" s="17" t="s">
        <v>17</v>
      </c>
      <c r="C19" s="17" t="s">
        <v>39</v>
      </c>
      <c r="D19" s="13" t="s">
        <v>131</v>
      </c>
      <c r="E19" s="13">
        <v>20</v>
      </c>
      <c r="F19" s="16">
        <f t="shared" si="2"/>
        <v>60.606060606060609</v>
      </c>
      <c r="G19" s="20" t="s">
        <v>136</v>
      </c>
      <c r="H19" s="42"/>
    </row>
    <row r="20" spans="1:8" s="3" customFormat="1" x14ac:dyDescent="0.25">
      <c r="A20" s="6">
        <v>17</v>
      </c>
      <c r="B20" s="17" t="s">
        <v>18</v>
      </c>
      <c r="C20" s="17" t="s">
        <v>40</v>
      </c>
      <c r="D20" s="13">
        <v>51</v>
      </c>
      <c r="E20" s="13">
        <v>32</v>
      </c>
      <c r="F20" s="16">
        <f t="shared" si="2"/>
        <v>62.745098039215684</v>
      </c>
      <c r="G20" s="19" t="s">
        <v>132</v>
      </c>
      <c r="H20" s="42"/>
    </row>
    <row r="21" spans="1:8" s="3" customFormat="1" x14ac:dyDescent="0.25">
      <c r="A21" s="6">
        <v>18</v>
      </c>
      <c r="B21" s="17" t="s">
        <v>19</v>
      </c>
      <c r="C21" s="17" t="s">
        <v>41</v>
      </c>
      <c r="D21" s="13">
        <v>52</v>
      </c>
      <c r="E21" s="13">
        <v>30</v>
      </c>
      <c r="F21" s="16">
        <f t="shared" si="2"/>
        <v>57.692307692307686</v>
      </c>
      <c r="G21" s="19" t="s">
        <v>132</v>
      </c>
      <c r="H21" s="42"/>
    </row>
    <row r="22" spans="1:8" s="27" customFormat="1" ht="19.5" customHeight="1" x14ac:dyDescent="0.25">
      <c r="A22" s="11">
        <v>19</v>
      </c>
      <c r="B22" s="18" t="s">
        <v>20</v>
      </c>
      <c r="C22" s="18" t="s">
        <v>42</v>
      </c>
      <c r="D22" s="11">
        <v>23</v>
      </c>
      <c r="E22" s="11">
        <v>17</v>
      </c>
      <c r="F22" s="22">
        <f t="shared" si="2"/>
        <v>73.91304347826086</v>
      </c>
      <c r="G22" s="19" t="s">
        <v>132</v>
      </c>
      <c r="H22" s="43"/>
    </row>
    <row r="23" spans="1:8" s="3" customFormat="1" ht="107.25" customHeight="1" x14ac:dyDescent="0.25">
      <c r="A23" s="6">
        <v>20</v>
      </c>
      <c r="B23" s="17" t="s">
        <v>21</v>
      </c>
      <c r="C23" s="17" t="s">
        <v>43</v>
      </c>
      <c r="D23" s="13">
        <v>67</v>
      </c>
      <c r="E23" s="13">
        <v>20</v>
      </c>
      <c r="F23" s="16">
        <f t="shared" si="2"/>
        <v>29.850746268656714</v>
      </c>
      <c r="G23" s="21" t="s">
        <v>148</v>
      </c>
      <c r="H23" s="42"/>
    </row>
    <row r="24" spans="1:8" s="3" customFormat="1" ht="27.75" customHeight="1" x14ac:dyDescent="0.25">
      <c r="A24" s="6">
        <v>21</v>
      </c>
      <c r="B24" s="17" t="s">
        <v>22</v>
      </c>
      <c r="C24" s="17" t="s">
        <v>44</v>
      </c>
      <c r="D24" s="13">
        <v>39</v>
      </c>
      <c r="E24" s="13">
        <v>9</v>
      </c>
      <c r="F24" s="16">
        <f t="shared" si="2"/>
        <v>23.076923076923077</v>
      </c>
      <c r="G24" s="14" t="s">
        <v>149</v>
      </c>
      <c r="H24" s="42"/>
    </row>
    <row r="25" spans="1:8" s="3" customFormat="1" ht="96" customHeight="1" x14ac:dyDescent="0.25">
      <c r="A25" s="6">
        <v>22</v>
      </c>
      <c r="B25" s="17" t="s">
        <v>23</v>
      </c>
      <c r="C25" s="17" t="s">
        <v>45</v>
      </c>
      <c r="D25" s="13">
        <v>31</v>
      </c>
      <c r="E25" s="13">
        <v>20</v>
      </c>
      <c r="F25" s="16">
        <f t="shared" si="2"/>
        <v>64.516129032258064</v>
      </c>
      <c r="G25" s="20" t="s">
        <v>135</v>
      </c>
      <c r="H25" s="42"/>
    </row>
    <row r="26" spans="1:8" s="3" customFormat="1" ht="23.25" customHeight="1" x14ac:dyDescent="0.25">
      <c r="A26" s="23"/>
      <c r="B26" s="44" t="s">
        <v>150</v>
      </c>
      <c r="C26" s="45"/>
      <c r="D26" s="25">
        <f>SUM(D4:D25)</f>
        <v>694</v>
      </c>
      <c r="E26" s="25">
        <f>SUM(E4:E25)</f>
        <v>403</v>
      </c>
      <c r="F26" s="26">
        <f>SUM(F4:F25)/23</f>
        <v>51.371332716940195</v>
      </c>
      <c r="G26" s="24"/>
      <c r="H26" s="42"/>
    </row>
    <row r="27" spans="1:8" s="3" customFormat="1" ht="22.5" customHeight="1" x14ac:dyDescent="0.25">
      <c r="A27" s="6">
        <v>1</v>
      </c>
      <c r="B27" s="17" t="s">
        <v>52</v>
      </c>
      <c r="C27" s="8" t="s">
        <v>80</v>
      </c>
      <c r="D27" s="13">
        <v>37</v>
      </c>
      <c r="E27" s="13">
        <v>28</v>
      </c>
      <c r="F27" s="16">
        <f t="shared" si="2"/>
        <v>75.675675675675677</v>
      </c>
      <c r="G27" s="19" t="s">
        <v>132</v>
      </c>
      <c r="H27" s="42"/>
    </row>
    <row r="28" spans="1:8" ht="22.5" customHeight="1" x14ac:dyDescent="0.25">
      <c r="A28" s="6">
        <v>2</v>
      </c>
      <c r="B28" s="17" t="s">
        <v>46</v>
      </c>
      <c r="C28" s="17" t="s">
        <v>81</v>
      </c>
      <c r="D28" s="13">
        <v>37</v>
      </c>
      <c r="E28" s="13">
        <v>17</v>
      </c>
      <c r="F28" s="16">
        <f t="shared" si="2"/>
        <v>45.945945945945951</v>
      </c>
      <c r="G28" s="19" t="s">
        <v>132</v>
      </c>
      <c r="H28" s="2"/>
    </row>
    <row r="29" spans="1:8" ht="22.5" customHeight="1" x14ac:dyDescent="0.25">
      <c r="A29" s="6">
        <v>3</v>
      </c>
      <c r="B29" s="17" t="s">
        <v>47</v>
      </c>
      <c r="C29" s="17" t="s">
        <v>85</v>
      </c>
      <c r="D29" s="13">
        <v>36</v>
      </c>
      <c r="E29" s="13">
        <v>26</v>
      </c>
      <c r="F29" s="16">
        <f t="shared" si="2"/>
        <v>72.222222222222214</v>
      </c>
      <c r="G29" s="19" t="s">
        <v>132</v>
      </c>
      <c r="H29" s="2"/>
    </row>
    <row r="30" spans="1:8" ht="29.25" customHeight="1" x14ac:dyDescent="0.25">
      <c r="A30" s="6">
        <v>4</v>
      </c>
      <c r="B30" s="17" t="s">
        <v>53</v>
      </c>
      <c r="C30" s="17" t="s">
        <v>82</v>
      </c>
      <c r="D30" s="13">
        <v>38</v>
      </c>
      <c r="E30" s="13">
        <v>19</v>
      </c>
      <c r="F30" s="22">
        <f t="shared" si="2"/>
        <v>50</v>
      </c>
      <c r="G30" s="14" t="s">
        <v>120</v>
      </c>
      <c r="H30" s="2"/>
    </row>
    <row r="31" spans="1:8" ht="39.75" customHeight="1" x14ac:dyDescent="0.25">
      <c r="A31" s="6">
        <v>5</v>
      </c>
      <c r="B31" s="17" t="s">
        <v>54</v>
      </c>
      <c r="C31" s="17" t="s">
        <v>86</v>
      </c>
      <c r="D31" s="13">
        <v>53</v>
      </c>
      <c r="E31" s="13">
        <v>28</v>
      </c>
      <c r="F31" s="22">
        <f t="shared" si="2"/>
        <v>52.830188679245282</v>
      </c>
      <c r="G31" s="14" t="s">
        <v>126</v>
      </c>
      <c r="H31" s="2"/>
    </row>
    <row r="32" spans="1:8" ht="43.5" customHeight="1" x14ac:dyDescent="0.25">
      <c r="A32" s="6">
        <v>6</v>
      </c>
      <c r="B32" s="17" t="s">
        <v>48</v>
      </c>
      <c r="C32" s="17" t="s">
        <v>87</v>
      </c>
      <c r="D32" s="13" t="s">
        <v>127</v>
      </c>
      <c r="E32" s="13">
        <v>18</v>
      </c>
      <c r="F32" s="22">
        <f t="shared" si="2"/>
        <v>56.25</v>
      </c>
      <c r="G32" s="14" t="s">
        <v>151</v>
      </c>
      <c r="H32" s="2"/>
    </row>
    <row r="33" spans="1:8" ht="24" customHeight="1" x14ac:dyDescent="0.25">
      <c r="A33" s="6">
        <v>7</v>
      </c>
      <c r="B33" s="17" t="s">
        <v>49</v>
      </c>
      <c r="C33" s="17" t="s">
        <v>88</v>
      </c>
      <c r="D33" s="13">
        <v>32</v>
      </c>
      <c r="E33" s="13">
        <v>22</v>
      </c>
      <c r="F33" s="22">
        <f t="shared" si="2"/>
        <v>68.75</v>
      </c>
      <c r="G33" s="19" t="s">
        <v>132</v>
      </c>
      <c r="H33" s="2"/>
    </row>
    <row r="34" spans="1:8" ht="23.25" customHeight="1" x14ac:dyDescent="0.25">
      <c r="A34" s="6">
        <v>8</v>
      </c>
      <c r="B34" s="17" t="s">
        <v>50</v>
      </c>
      <c r="C34" s="17" t="s">
        <v>89</v>
      </c>
      <c r="D34" s="13">
        <v>57</v>
      </c>
      <c r="E34" s="13">
        <v>29</v>
      </c>
      <c r="F34" s="22">
        <f t="shared" si="2"/>
        <v>50.877192982456144</v>
      </c>
      <c r="G34" s="14" t="s">
        <v>123</v>
      </c>
      <c r="H34" s="2"/>
    </row>
    <row r="35" spans="1:8" ht="30" customHeight="1" x14ac:dyDescent="0.25">
      <c r="A35" s="6">
        <v>9</v>
      </c>
      <c r="B35" s="17" t="s">
        <v>51</v>
      </c>
      <c r="C35" s="17" t="s">
        <v>90</v>
      </c>
      <c r="D35" s="13">
        <v>43</v>
      </c>
      <c r="E35" s="13">
        <v>28</v>
      </c>
      <c r="F35" s="22">
        <f t="shared" si="2"/>
        <v>65.116279069767444</v>
      </c>
      <c r="G35" s="19" t="s">
        <v>132</v>
      </c>
      <c r="H35" s="2"/>
    </row>
    <row r="36" spans="1:8" ht="30" customHeight="1" x14ac:dyDescent="0.25">
      <c r="A36" s="6">
        <v>10</v>
      </c>
      <c r="B36" s="17" t="s">
        <v>55</v>
      </c>
      <c r="C36" s="17" t="s">
        <v>83</v>
      </c>
      <c r="D36" s="13">
        <v>44</v>
      </c>
      <c r="E36" s="13">
        <v>21</v>
      </c>
      <c r="F36" s="22">
        <f t="shared" si="2"/>
        <v>47.727272727272727</v>
      </c>
      <c r="G36" s="19" t="s">
        <v>132</v>
      </c>
      <c r="H36" s="2"/>
    </row>
    <row r="37" spans="1:8" ht="34.5" customHeight="1" x14ac:dyDescent="0.25">
      <c r="A37" s="6">
        <v>11</v>
      </c>
      <c r="B37" s="17" t="s">
        <v>56</v>
      </c>
      <c r="C37" s="17" t="s">
        <v>84</v>
      </c>
      <c r="D37" s="13">
        <v>54</v>
      </c>
      <c r="E37" s="13">
        <v>29</v>
      </c>
      <c r="F37" s="22">
        <f t="shared" si="2"/>
        <v>53.703703703703709</v>
      </c>
      <c r="G37" s="14" t="s">
        <v>122</v>
      </c>
      <c r="H37" s="2"/>
    </row>
    <row r="38" spans="1:8" ht="110.25" x14ac:dyDescent="0.25">
      <c r="A38" s="6">
        <v>12</v>
      </c>
      <c r="B38" s="17" t="s">
        <v>57</v>
      </c>
      <c r="C38" s="17" t="s">
        <v>91</v>
      </c>
      <c r="D38" s="13">
        <v>50</v>
      </c>
      <c r="E38" s="13">
        <v>27</v>
      </c>
      <c r="F38" s="22">
        <f t="shared" si="2"/>
        <v>54</v>
      </c>
      <c r="G38" s="19" t="s">
        <v>146</v>
      </c>
      <c r="H38" s="2"/>
    </row>
    <row r="39" spans="1:8" ht="21.75" customHeight="1" x14ac:dyDescent="0.25">
      <c r="A39" s="6">
        <v>13</v>
      </c>
      <c r="B39" s="17" t="s">
        <v>58</v>
      </c>
      <c r="C39" s="17" t="s">
        <v>92</v>
      </c>
      <c r="D39" s="13">
        <v>53</v>
      </c>
      <c r="E39" s="13">
        <v>34</v>
      </c>
      <c r="F39" s="22">
        <f t="shared" si="2"/>
        <v>64.15094339622641</v>
      </c>
      <c r="G39" s="19" t="s">
        <v>132</v>
      </c>
      <c r="H39" s="2"/>
    </row>
    <row r="40" spans="1:8" ht="21.75" customHeight="1" x14ac:dyDescent="0.25">
      <c r="A40" s="6">
        <v>14</v>
      </c>
      <c r="B40" s="17" t="s">
        <v>59</v>
      </c>
      <c r="C40" s="17" t="s">
        <v>93</v>
      </c>
      <c r="D40" s="13">
        <v>56</v>
      </c>
      <c r="E40" s="13">
        <v>28</v>
      </c>
      <c r="F40" s="22">
        <f t="shared" si="2"/>
        <v>50</v>
      </c>
      <c r="G40" s="19" t="s">
        <v>132</v>
      </c>
      <c r="H40" s="2"/>
    </row>
    <row r="41" spans="1:8" ht="21.75" customHeight="1" x14ac:dyDescent="0.25">
      <c r="A41" s="6">
        <v>15</v>
      </c>
      <c r="B41" s="17" t="s">
        <v>60</v>
      </c>
      <c r="C41" s="17" t="s">
        <v>94</v>
      </c>
      <c r="D41" s="13">
        <v>36</v>
      </c>
      <c r="E41" s="13">
        <v>13</v>
      </c>
      <c r="F41" s="22">
        <f t="shared" si="2"/>
        <v>36.111111111111107</v>
      </c>
      <c r="G41" s="19" t="s">
        <v>132</v>
      </c>
      <c r="H41" s="2"/>
    </row>
    <row r="42" spans="1:8" ht="37.5" customHeight="1" x14ac:dyDescent="0.25">
      <c r="A42" s="6">
        <v>16</v>
      </c>
      <c r="B42" s="17" t="s">
        <v>78</v>
      </c>
      <c r="C42" s="17" t="s">
        <v>95</v>
      </c>
      <c r="D42" s="13">
        <v>34</v>
      </c>
      <c r="E42" s="13">
        <v>21</v>
      </c>
      <c r="F42" s="22">
        <f t="shared" si="2"/>
        <v>61.764705882352942</v>
      </c>
      <c r="G42" s="14" t="s">
        <v>118</v>
      </c>
      <c r="H42" s="2"/>
    </row>
    <row r="43" spans="1:8" ht="22.5" customHeight="1" x14ac:dyDescent="0.25">
      <c r="A43" s="6">
        <v>17</v>
      </c>
      <c r="B43" s="17" t="s">
        <v>79</v>
      </c>
      <c r="C43" s="17" t="s">
        <v>96</v>
      </c>
      <c r="D43" s="13">
        <v>34</v>
      </c>
      <c r="E43" s="13">
        <v>14</v>
      </c>
      <c r="F43" s="22">
        <f t="shared" si="2"/>
        <v>41.17647058823529</v>
      </c>
      <c r="G43" s="19" t="s">
        <v>132</v>
      </c>
      <c r="H43" s="2"/>
    </row>
    <row r="44" spans="1:8" ht="22.5" customHeight="1" x14ac:dyDescent="0.25">
      <c r="A44" s="6">
        <v>18</v>
      </c>
      <c r="B44" s="17" t="s">
        <v>61</v>
      </c>
      <c r="C44" s="17" t="s">
        <v>97</v>
      </c>
      <c r="D44" s="13">
        <v>37</v>
      </c>
      <c r="E44" s="13">
        <v>32</v>
      </c>
      <c r="F44" s="22">
        <f t="shared" si="2"/>
        <v>86.486486486486484</v>
      </c>
      <c r="G44" s="14" t="s">
        <v>125</v>
      </c>
      <c r="H44" s="2"/>
    </row>
    <row r="45" spans="1:8" ht="22.5" customHeight="1" x14ac:dyDescent="0.25">
      <c r="A45" s="6">
        <v>19</v>
      </c>
      <c r="B45" s="17" t="s">
        <v>62</v>
      </c>
      <c r="C45" s="17" t="s">
        <v>98</v>
      </c>
      <c r="D45" s="13">
        <v>43</v>
      </c>
      <c r="E45" s="13">
        <v>16</v>
      </c>
      <c r="F45" s="22">
        <f t="shared" si="2"/>
        <v>37.209302325581397</v>
      </c>
      <c r="G45" s="14" t="s">
        <v>125</v>
      </c>
      <c r="H45" s="2"/>
    </row>
    <row r="46" spans="1:8" ht="23.25" customHeight="1" x14ac:dyDescent="0.25">
      <c r="A46" s="6">
        <v>20</v>
      </c>
      <c r="B46" s="17" t="s">
        <v>63</v>
      </c>
      <c r="C46" s="17" t="s">
        <v>99</v>
      </c>
      <c r="D46" s="13">
        <v>60</v>
      </c>
      <c r="E46" s="13">
        <v>37</v>
      </c>
      <c r="F46" s="22">
        <f t="shared" si="2"/>
        <v>61.666666666666671</v>
      </c>
      <c r="G46" s="14" t="s">
        <v>119</v>
      </c>
      <c r="H46" s="2"/>
    </row>
    <row r="47" spans="1:8" ht="100.5" customHeight="1" x14ac:dyDescent="0.25">
      <c r="A47" s="6">
        <v>21</v>
      </c>
      <c r="B47" s="17" t="s">
        <v>64</v>
      </c>
      <c r="C47" s="17" t="s">
        <v>100</v>
      </c>
      <c r="D47" s="13">
        <v>37</v>
      </c>
      <c r="E47" s="13">
        <v>18</v>
      </c>
      <c r="F47" s="22">
        <f t="shared" si="2"/>
        <v>48.648648648648653</v>
      </c>
      <c r="G47" s="14" t="s">
        <v>141</v>
      </c>
      <c r="H47" s="2"/>
    </row>
    <row r="48" spans="1:8" ht="21.75" customHeight="1" x14ac:dyDescent="0.25">
      <c r="A48" s="6">
        <v>22</v>
      </c>
      <c r="B48" s="17" t="s">
        <v>65</v>
      </c>
      <c r="C48" s="17" t="s">
        <v>85</v>
      </c>
      <c r="D48" s="13">
        <v>32</v>
      </c>
      <c r="E48" s="13">
        <v>21</v>
      </c>
      <c r="F48" s="22">
        <f t="shared" si="2"/>
        <v>65.625</v>
      </c>
      <c r="G48" s="19" t="s">
        <v>132</v>
      </c>
      <c r="H48" s="2"/>
    </row>
    <row r="49" spans="1:8" ht="112.5" customHeight="1" x14ac:dyDescent="0.25">
      <c r="A49" s="6">
        <v>23</v>
      </c>
      <c r="B49" s="17" t="s">
        <v>66</v>
      </c>
      <c r="C49" s="17" t="s">
        <v>101</v>
      </c>
      <c r="D49" s="13">
        <v>50</v>
      </c>
      <c r="E49" s="13">
        <v>22</v>
      </c>
      <c r="F49" s="22">
        <f t="shared" si="2"/>
        <v>44</v>
      </c>
      <c r="G49" s="20" t="s">
        <v>140</v>
      </c>
      <c r="H49" s="2"/>
    </row>
    <row r="50" spans="1:8" ht="33" customHeight="1" x14ac:dyDescent="0.25">
      <c r="A50" s="6">
        <v>24</v>
      </c>
      <c r="B50" s="17" t="s">
        <v>67</v>
      </c>
      <c r="C50" s="17" t="s">
        <v>102</v>
      </c>
      <c r="D50" s="13">
        <v>45</v>
      </c>
      <c r="E50" s="13">
        <v>30</v>
      </c>
      <c r="F50" s="22">
        <f t="shared" si="2"/>
        <v>66.666666666666657</v>
      </c>
      <c r="G50" s="14" t="s">
        <v>121</v>
      </c>
      <c r="H50" s="2"/>
    </row>
    <row r="51" spans="1:8" ht="24" customHeight="1" x14ac:dyDescent="0.25">
      <c r="A51" s="6">
        <v>25</v>
      </c>
      <c r="B51" s="17" t="s">
        <v>68</v>
      </c>
      <c r="C51" s="17" t="s">
        <v>103</v>
      </c>
      <c r="D51" s="13">
        <v>53</v>
      </c>
      <c r="E51" s="13">
        <v>26</v>
      </c>
      <c r="F51" s="22">
        <f t="shared" si="2"/>
        <v>49.056603773584904</v>
      </c>
      <c r="G51" s="19" t="s">
        <v>132</v>
      </c>
      <c r="H51" s="2"/>
    </row>
    <row r="52" spans="1:8" ht="24" customHeight="1" x14ac:dyDescent="0.25">
      <c r="A52" s="6">
        <v>26</v>
      </c>
      <c r="B52" s="17" t="s">
        <v>69</v>
      </c>
      <c r="C52" s="17" t="s">
        <v>104</v>
      </c>
      <c r="D52" s="13">
        <v>56</v>
      </c>
      <c r="E52" s="13">
        <v>22</v>
      </c>
      <c r="F52" s="22">
        <f t="shared" si="2"/>
        <v>39.285714285714285</v>
      </c>
      <c r="G52" s="19" t="s">
        <v>132</v>
      </c>
      <c r="H52" s="2"/>
    </row>
    <row r="53" spans="1:8" ht="24" customHeight="1" x14ac:dyDescent="0.25">
      <c r="A53" s="6">
        <v>27</v>
      </c>
      <c r="B53" s="17" t="s">
        <v>70</v>
      </c>
      <c r="C53" s="17" t="s">
        <v>105</v>
      </c>
      <c r="D53" s="13">
        <v>39</v>
      </c>
      <c r="E53" s="13">
        <v>21</v>
      </c>
      <c r="F53" s="22">
        <f t="shared" si="2"/>
        <v>53.846153846153847</v>
      </c>
      <c r="G53" s="19" t="s">
        <v>132</v>
      </c>
      <c r="H53" s="2"/>
    </row>
    <row r="54" spans="1:8" ht="24" customHeight="1" x14ac:dyDescent="0.25">
      <c r="A54" s="6">
        <v>28</v>
      </c>
      <c r="B54" s="17" t="s">
        <v>71</v>
      </c>
      <c r="C54" s="17" t="s">
        <v>106</v>
      </c>
      <c r="D54" s="13">
        <v>22</v>
      </c>
      <c r="E54" s="13">
        <v>13</v>
      </c>
      <c r="F54" s="22">
        <f t="shared" si="2"/>
        <v>59.090909090909093</v>
      </c>
      <c r="G54" s="19" t="s">
        <v>132</v>
      </c>
      <c r="H54" s="2"/>
    </row>
    <row r="55" spans="1:8" ht="24" customHeight="1" x14ac:dyDescent="0.25">
      <c r="A55" s="6">
        <v>29</v>
      </c>
      <c r="B55" s="17" t="s">
        <v>75</v>
      </c>
      <c r="C55" s="17" t="s">
        <v>107</v>
      </c>
      <c r="D55" s="13">
        <v>41</v>
      </c>
      <c r="E55" s="13">
        <v>29</v>
      </c>
      <c r="F55" s="22">
        <f t="shared" si="2"/>
        <v>70.731707317073173</v>
      </c>
      <c r="G55" s="19" t="s">
        <v>132</v>
      </c>
      <c r="H55" s="2"/>
    </row>
    <row r="56" spans="1:8" s="12" customFormat="1" ht="24" customHeight="1" x14ac:dyDescent="0.25">
      <c r="A56" s="6">
        <v>30</v>
      </c>
      <c r="B56" s="18" t="s">
        <v>108</v>
      </c>
      <c r="C56" s="18" t="s">
        <v>109</v>
      </c>
      <c r="D56" s="13">
        <v>69</v>
      </c>
      <c r="E56" s="13">
        <v>21</v>
      </c>
      <c r="F56" s="22">
        <f t="shared" si="2"/>
        <v>30.434782608695656</v>
      </c>
      <c r="G56" s="19" t="s">
        <v>132</v>
      </c>
      <c r="H56" s="10"/>
    </row>
    <row r="57" spans="1:8" s="12" customFormat="1" ht="33" customHeight="1" x14ac:dyDescent="0.25">
      <c r="A57" s="6">
        <v>31</v>
      </c>
      <c r="B57" s="18" t="s">
        <v>72</v>
      </c>
      <c r="C57" s="18" t="s">
        <v>110</v>
      </c>
      <c r="D57" s="13">
        <v>44</v>
      </c>
      <c r="E57" s="13">
        <v>35</v>
      </c>
      <c r="F57" s="22">
        <f t="shared" si="2"/>
        <v>79.545454545454547</v>
      </c>
      <c r="G57" s="14" t="s">
        <v>124</v>
      </c>
      <c r="H57" s="10"/>
    </row>
    <row r="58" spans="1:8" s="12" customFormat="1" ht="24.75" customHeight="1" x14ac:dyDescent="0.25">
      <c r="A58" s="6">
        <v>32</v>
      </c>
      <c r="B58" s="18" t="s">
        <v>73</v>
      </c>
      <c r="C58" s="18" t="s">
        <v>111</v>
      </c>
      <c r="D58" s="11">
        <v>39</v>
      </c>
      <c r="E58" s="11">
        <v>30</v>
      </c>
      <c r="F58" s="22">
        <f t="shared" si="2"/>
        <v>76.923076923076934</v>
      </c>
      <c r="G58" s="19" t="s">
        <v>132</v>
      </c>
      <c r="H58" s="10"/>
    </row>
    <row r="59" spans="1:8" s="12" customFormat="1" ht="24.75" customHeight="1" x14ac:dyDescent="0.25">
      <c r="A59" s="6">
        <v>33</v>
      </c>
      <c r="B59" s="18" t="s">
        <v>74</v>
      </c>
      <c r="C59" s="18" t="s">
        <v>112</v>
      </c>
      <c r="D59" s="13">
        <v>19</v>
      </c>
      <c r="E59" s="13">
        <v>11</v>
      </c>
      <c r="F59" s="22">
        <f t="shared" si="2"/>
        <v>57.894736842105267</v>
      </c>
      <c r="G59" s="19" t="s">
        <v>132</v>
      </c>
      <c r="H59" s="10"/>
    </row>
    <row r="60" spans="1:8" s="12" customFormat="1" ht="24.75" customHeight="1" x14ac:dyDescent="0.25">
      <c r="A60" s="6">
        <v>34</v>
      </c>
      <c r="B60" s="18" t="s">
        <v>76</v>
      </c>
      <c r="C60" s="18" t="s">
        <v>113</v>
      </c>
      <c r="D60" s="13">
        <v>62</v>
      </c>
      <c r="E60" s="13">
        <v>31</v>
      </c>
      <c r="F60" s="22">
        <f t="shared" si="2"/>
        <v>50</v>
      </c>
      <c r="G60" s="19" t="s">
        <v>132</v>
      </c>
      <c r="H60" s="10"/>
    </row>
    <row r="61" spans="1:8" s="12" customFormat="1" ht="24.75" customHeight="1" x14ac:dyDescent="0.25">
      <c r="A61" s="6">
        <v>35</v>
      </c>
      <c r="B61" s="18" t="s">
        <v>77</v>
      </c>
      <c r="C61" s="18" t="s">
        <v>114</v>
      </c>
      <c r="D61" s="11">
        <v>57</v>
      </c>
      <c r="E61" s="11">
        <v>25</v>
      </c>
      <c r="F61" s="22">
        <f t="shared" si="2"/>
        <v>43.859649122807014</v>
      </c>
      <c r="G61" s="19" t="s">
        <v>132</v>
      </c>
      <c r="H61" s="10"/>
    </row>
    <row r="62" spans="1:8" s="12" customFormat="1" ht="33" customHeight="1" x14ac:dyDescent="0.25">
      <c r="A62" s="33">
        <v>36</v>
      </c>
      <c r="B62" s="18" t="s">
        <v>143</v>
      </c>
      <c r="C62" s="34" t="s">
        <v>144</v>
      </c>
      <c r="D62" s="35">
        <v>41</v>
      </c>
      <c r="E62" s="35">
        <v>23</v>
      </c>
      <c r="F62" s="36">
        <f t="shared" si="2"/>
        <v>56.09756097560976</v>
      </c>
      <c r="G62" s="37" t="s">
        <v>145</v>
      </c>
      <c r="H62" s="10"/>
    </row>
    <row r="63" spans="1:8" s="3" customFormat="1" ht="24.75" customHeight="1" x14ac:dyDescent="0.25">
      <c r="A63" s="28"/>
      <c r="B63" s="46" t="s">
        <v>142</v>
      </c>
      <c r="C63" s="47"/>
      <c r="D63" s="29">
        <f>SUM(D27:D62)</f>
        <v>1540</v>
      </c>
      <c r="E63" s="29">
        <f>SUM(E27:E62)</f>
        <v>865</v>
      </c>
      <c r="F63" s="30">
        <f>SUM(F27:F61)/36</f>
        <v>54.646479753717763</v>
      </c>
      <c r="G63" s="31"/>
      <c r="H63" s="42"/>
    </row>
    <row r="64" spans="1:8" s="32" customFormat="1" ht="27.75" customHeight="1" x14ac:dyDescent="0.25">
      <c r="A64" s="38"/>
      <c r="B64" s="49" t="s">
        <v>152</v>
      </c>
      <c r="C64" s="50"/>
      <c r="D64" s="39">
        <f>D26+D63</f>
        <v>2234</v>
      </c>
      <c r="E64" s="39">
        <f>E26+E63</f>
        <v>1268</v>
      </c>
      <c r="F64" s="40">
        <f>(51.37+54.65)/2</f>
        <v>53.01</v>
      </c>
      <c r="G64" s="41"/>
      <c r="H64" s="43"/>
    </row>
    <row r="65" spans="4:5" x14ac:dyDescent="0.25">
      <c r="D65" s="1"/>
      <c r="E65" s="1"/>
    </row>
    <row r="66" spans="4:5" x14ac:dyDescent="0.25">
      <c r="D66" s="1"/>
      <c r="E66" s="1"/>
    </row>
    <row r="67" spans="4:5" x14ac:dyDescent="0.25">
      <c r="D67" s="1"/>
      <c r="E67" s="1"/>
    </row>
    <row r="68" spans="4:5" x14ac:dyDescent="0.25">
      <c r="D68" s="1"/>
      <c r="E68" s="1"/>
    </row>
    <row r="69" spans="4:5" x14ac:dyDescent="0.25">
      <c r="D69" s="1"/>
      <c r="E69" s="1"/>
    </row>
    <row r="70" spans="4:5" x14ac:dyDescent="0.25">
      <c r="D70" s="1"/>
      <c r="E70" s="1"/>
    </row>
  </sheetData>
  <mergeCells count="5">
    <mergeCell ref="B26:C26"/>
    <mergeCell ref="B63:C63"/>
    <mergeCell ref="A1:G1"/>
    <mergeCell ref="A2:G2"/>
    <mergeCell ref="B64:C64"/>
  </mergeCells>
  <pageMargins left="0.45" right="0.2" top="0.25" bottom="0.25" header="0.03" footer="0.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CHU.THIEN-PC</cp:lastModifiedBy>
  <dcterms:created xsi:type="dcterms:W3CDTF">2019-04-24T00:17:05Z</dcterms:created>
  <dcterms:modified xsi:type="dcterms:W3CDTF">2019-05-03T06:56:47Z</dcterms:modified>
</cp:coreProperties>
</file>